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085" tabRatio="599"/>
  </bookViews>
  <sheets>
    <sheet name="Fee Sturcture-2019-20" sheetId="21" r:id="rId1"/>
    <sheet name="Feesstructure-new" sheetId="12" r:id="rId2"/>
  </sheets>
  <definedNames>
    <definedName name="_xlnm.Print_Area" localSheetId="0">'Fee Sturcture-2019-20'!$A$1:$K$50</definedName>
    <definedName name="_xlnm.Print_Area" localSheetId="1">'Feesstructure-new'!$A$1:$H$34</definedName>
  </definedNames>
  <calcPr calcId="124519"/>
</workbook>
</file>

<file path=xl/calcChain.xml><?xml version="1.0" encoding="utf-8"?>
<calcChain xmlns="http://schemas.openxmlformats.org/spreadsheetml/2006/main">
  <c r="B17" i="12"/>
  <c r="E17" s="1"/>
  <c r="B7"/>
  <c r="E7" s="1"/>
  <c r="F19" i="21"/>
  <c r="F17"/>
  <c r="F15"/>
  <c r="F13"/>
  <c r="F11"/>
  <c r="F9"/>
  <c r="F7"/>
  <c r="C11"/>
  <c r="C13" s="1"/>
  <c r="C15" s="1"/>
  <c r="C17" s="1"/>
  <c r="C19" s="1"/>
  <c r="B9"/>
  <c r="B11" s="1"/>
  <c r="B13" s="1"/>
  <c r="B15" s="1"/>
  <c r="B19" s="1"/>
  <c r="G19" l="1"/>
  <c r="H19" s="1"/>
  <c r="I19" s="1"/>
  <c r="J19" s="1"/>
  <c r="G17"/>
  <c r="H17" s="1"/>
  <c r="I17" s="1"/>
  <c r="J17" s="1"/>
  <c r="G15"/>
  <c r="H15" s="1"/>
  <c r="I15" s="1"/>
  <c r="G13"/>
  <c r="H13" s="1"/>
  <c r="G11"/>
  <c r="H11" s="1"/>
  <c r="I11" s="1"/>
  <c r="J11" s="1"/>
  <c r="G9"/>
  <c r="H9" s="1"/>
  <c r="I9" s="1"/>
  <c r="J9" s="1"/>
  <c r="G7"/>
  <c r="H7" s="1"/>
  <c r="I7" s="1"/>
  <c r="J7" s="1"/>
  <c r="K19"/>
  <c r="B19" i="12"/>
  <c r="E19" s="1"/>
  <c r="B11"/>
  <c r="E11" s="1"/>
  <c r="B15"/>
  <c r="E15" s="1"/>
  <c r="B9"/>
  <c r="E9" s="1"/>
  <c r="B13"/>
  <c r="E13" s="1"/>
  <c r="K11" i="21"/>
  <c r="K15"/>
  <c r="K9"/>
  <c r="K13"/>
  <c r="K17"/>
  <c r="I13"/>
  <c r="J13" s="1"/>
  <c r="J7" i="12"/>
  <c r="J9"/>
  <c r="J11"/>
  <c r="J13"/>
  <c r="J15"/>
  <c r="J17"/>
  <c r="J19"/>
  <c r="D19"/>
  <c r="D17"/>
  <c r="D13"/>
  <c r="D11"/>
  <c r="D9"/>
  <c r="D7"/>
  <c r="J15" i="21" l="1"/>
  <c r="D15" i="12"/>
  <c r="I15" s="1"/>
  <c r="I19"/>
  <c r="I17"/>
  <c r="I13"/>
  <c r="I11"/>
  <c r="I9"/>
  <c r="I7"/>
  <c r="K7" i="21"/>
</calcChain>
</file>

<file path=xl/sharedStrings.xml><?xml version="1.0" encoding="utf-8"?>
<sst xmlns="http://schemas.openxmlformats.org/spreadsheetml/2006/main" count="144" uniqueCount="114">
  <si>
    <t>PTA</t>
  </si>
  <si>
    <t>Class</t>
  </si>
  <si>
    <t>Tuition Fees</t>
  </si>
  <si>
    <t>Ist Installment April</t>
  </si>
  <si>
    <t>NURSERY</t>
  </si>
  <si>
    <t>K.G.1 &amp; 2</t>
  </si>
  <si>
    <t>III - V</t>
  </si>
  <si>
    <t>VI - VIII</t>
  </si>
  <si>
    <t>IX - X</t>
  </si>
  <si>
    <t>XI - XII</t>
  </si>
  <si>
    <t>IInd Installment June</t>
  </si>
  <si>
    <t>IIIrd Installment August</t>
  </si>
  <si>
    <t>IVth Installment October</t>
  </si>
  <si>
    <t>Vth Installment December</t>
  </si>
  <si>
    <t>VIth Installment February</t>
  </si>
  <si>
    <t>(ANY STREAM)</t>
  </si>
  <si>
    <t>NOTE :</t>
  </si>
  <si>
    <t xml:space="preserve">      In case fee is not paid as per schedule given above, penalty along with dues and overdues will be imposed as </t>
  </si>
  <si>
    <t xml:space="preserve">      under :</t>
  </si>
  <si>
    <t xml:space="preserve">                 (i)</t>
  </si>
  <si>
    <t>For default of one installments Rs. 200/-</t>
  </si>
  <si>
    <t>For default of two installments Rs. 500/-</t>
  </si>
  <si>
    <t xml:space="preserve">                 (ii)</t>
  </si>
  <si>
    <t xml:space="preserve">                 (iii)</t>
  </si>
  <si>
    <t xml:space="preserve">                           Beyond Railway Line except distant places                 -</t>
  </si>
  <si>
    <t>4) PTA of Rs.100/- per parent, to be paid at the time of admission /April fees for existing students.</t>
  </si>
  <si>
    <t>7) Fee once paid will not be refunded.</t>
  </si>
  <si>
    <t>8) Fee Structure is subject to change at any time.</t>
  </si>
  <si>
    <t>SRI SANKARA VIDYALAYA</t>
  </si>
  <si>
    <t>At the time of admission (New students- Excluding Tuition fees, PTA &amp; Bus Fees etc.)</t>
  </si>
  <si>
    <t>I - II</t>
  </si>
  <si>
    <t xml:space="preserve">      Housing Board, Camp, Industrial Area etc.</t>
  </si>
  <si>
    <t xml:space="preserve">                           Vihar,Karmachari nagar, Vaisali nagar, Panch Sheel</t>
  </si>
  <si>
    <t xml:space="preserve">                           Smriti nagar, Kadambari nagar, Radhika nagar</t>
  </si>
  <si>
    <r>
      <t xml:space="preserve">                           </t>
    </r>
    <r>
      <rPr>
        <b/>
        <sz val="11"/>
        <color theme="1"/>
        <rFont val="Calibri"/>
        <family val="2"/>
        <scheme val="minor"/>
      </rPr>
      <t xml:space="preserve">Distant places </t>
    </r>
    <r>
      <rPr>
        <sz val="11"/>
        <color theme="1"/>
        <rFont val="Calibri"/>
        <family val="2"/>
        <scheme val="minor"/>
      </rPr>
      <t>Upto Khursipar,Mahesh nager, Surya</t>
    </r>
  </si>
  <si>
    <r>
      <t xml:space="preserve">                           </t>
    </r>
    <r>
      <rPr>
        <b/>
        <sz val="11"/>
        <color theme="1"/>
        <rFont val="Calibri"/>
        <family val="2"/>
        <scheme val="minor"/>
      </rPr>
      <t>Distant places</t>
    </r>
    <r>
      <rPr>
        <sz val="11"/>
        <color theme="1"/>
        <rFont val="Calibri"/>
        <family val="2"/>
        <scheme val="minor"/>
      </rPr>
      <t xml:space="preserve"> beyond Khursipar,Bhilai-3, Charoda,                                     -</t>
    </r>
  </si>
  <si>
    <t xml:space="preserve"> - Township &amp; area within Railway Line  </t>
  </si>
  <si>
    <t>1) Bus Fees</t>
  </si>
  <si>
    <t xml:space="preserve">     February as  per bank timings.</t>
  </si>
  <si>
    <r>
      <rPr>
        <b/>
        <sz val="12"/>
        <color theme="1"/>
        <rFont val="Calibri"/>
        <family val="2"/>
        <scheme val="minor"/>
      </rPr>
      <t xml:space="preserve">Route -1 </t>
    </r>
    <r>
      <rPr>
        <sz val="12"/>
        <color theme="1"/>
        <rFont val="Calibri"/>
        <family val="2"/>
        <scheme val="minor"/>
      </rPr>
      <t>includes areas within railway lines / Township/HUDCO/Risali/Rubabandha/Maroda/Maitrikunj etc.</t>
    </r>
  </si>
  <si>
    <r>
      <rPr>
        <b/>
        <sz val="12"/>
        <color theme="1"/>
        <rFont val="Calibri"/>
        <family val="2"/>
        <scheme val="minor"/>
      </rPr>
      <t xml:space="preserve">Route -3 </t>
    </r>
    <r>
      <rPr>
        <sz val="12"/>
        <color theme="1"/>
        <rFont val="Calibri"/>
        <family val="2"/>
        <scheme val="minor"/>
      </rPr>
      <t xml:space="preserve">includes Newai/Station Maroda/Mahesh colony/Adityanagar/Sikshaknagar/Ganapati vihar Borsi/Rishabh     </t>
    </r>
  </si>
  <si>
    <t xml:space="preserve">             Board/ Charoda etc.</t>
  </si>
  <si>
    <t xml:space="preserve">      funds at the time of admission  in Class - 1.</t>
  </si>
  <si>
    <r>
      <rPr>
        <b/>
        <sz val="12"/>
        <color theme="1"/>
        <rFont val="Calibri"/>
        <family val="2"/>
        <scheme val="minor"/>
      </rPr>
      <t>Route -4</t>
    </r>
    <r>
      <rPr>
        <sz val="12"/>
        <color theme="1"/>
        <rFont val="Calibri"/>
        <family val="2"/>
        <scheme val="minor"/>
      </rPr>
      <t xml:space="preserve"> includes Bhilai -3/Charoda/Vashundranagar/Padumnagar/Panchsheel nagar/B.M.Y Charoda/Housing </t>
    </r>
  </si>
  <si>
    <t xml:space="preserve"> </t>
  </si>
  <si>
    <t xml:space="preserve">              Khoka/Smritingr/Surya Vihar/Shankarcharya Engg. College/Junwani/Pushpakngr/Professor colony/</t>
  </si>
  <si>
    <t xml:space="preserve">              Kalul Board/Sindhiya ngr/Ekta Chowk/Housing Board Chawani/ Industrial Area/Kailash ngr/</t>
  </si>
  <si>
    <t>Route - 1 -</t>
  </si>
  <si>
    <t>Route - 2 -</t>
  </si>
  <si>
    <t>Route - 3 -</t>
  </si>
  <si>
    <t>Route - 4 -</t>
  </si>
  <si>
    <t xml:space="preserve">                Sindhi colony/Dhilon Hospital/Science College/Vidyut ngr/Arya ngr/Malviya ngr/Khandelwal &amp; Rishabh colony/</t>
  </si>
  <si>
    <t xml:space="preserve">             Potia/Jawahar ngr/Kadambari ngr/Karmachari ngr/Sikola Bhata/Vaishalingr/Nehrunagar (West)</t>
  </si>
  <si>
    <t xml:space="preserve">              Radhika ngr /Faridnagar and areas not specified here but are located nearby.</t>
  </si>
  <si>
    <t xml:space="preserve">               Kasardih /Adarshnagar and areas not specified here but are located nearby etc.</t>
  </si>
  <si>
    <r>
      <rPr>
        <b/>
        <sz val="12"/>
        <color theme="1"/>
        <rFont val="Calibri"/>
        <family val="2"/>
        <scheme val="minor"/>
      </rPr>
      <t>Route -2</t>
    </r>
    <r>
      <rPr>
        <sz val="12"/>
        <color theme="1"/>
        <rFont val="Calibri"/>
        <family val="2"/>
        <scheme val="minor"/>
      </rPr>
      <t xml:space="preserve"> includes  Borsi/Padmanabhpur/ Nehrunagar (East)/Raipur Naka/Ganjpara/ Mohan ngr/ Deepaknagar/</t>
    </r>
  </si>
  <si>
    <t xml:space="preserve">              Gayanagar Durg/Chandi mandir/Mahavir colony/Amapara Durg/Gaolipara/Kurshipar/Power House/</t>
  </si>
  <si>
    <t>If default amount for 2-installments with fine is not paid within 1-months time, management reserves</t>
  </si>
  <si>
    <t xml:space="preserve">                       </t>
  </si>
  <si>
    <t>the right to strike off the name of such students &amp; re-admission charges will be imposed, if readmitted.</t>
  </si>
  <si>
    <t>2) Our students of K.G.II, promoted to Class - 1 have to pay. Rs. 4,000/- DEVELOPMENT fee along with Amalgamated</t>
  </si>
  <si>
    <t>3) Lab fee of Rs.400/- per subject will be charged for XI &amp; XII along with the amalgamated funds.</t>
  </si>
  <si>
    <t xml:space="preserve">5) Fees will be collected at Andhra Bank from 10th to 20th of April, June, August, October, December &amp; </t>
  </si>
  <si>
    <t>6) All bounced cheque will attract an additional payment of Rs.150/- .</t>
  </si>
  <si>
    <t xml:space="preserve">                Janta market/Sai Nursing home/Civil lines/Indira market/Farishta complex/ Santarabadi/Agrasen Chowk/</t>
  </si>
  <si>
    <t xml:space="preserve">              Gurunanak market/Vivekanand Colony/Shantinagar/Khoka/Kalibadi H.B/Panchsheel Durg/Nayapara/</t>
  </si>
  <si>
    <t>***   FEES PAYABLE AT THE TIME OF NEW ADMISSION   ***</t>
  </si>
  <si>
    <t>Tuition Fees Ist Insallment April</t>
  </si>
  <si>
    <t xml:space="preserve">        be added with the above Total Amount.</t>
  </si>
  <si>
    <t>***   FEE STRUCTURE   ***</t>
  </si>
  <si>
    <t>For default of three or more instalments Rs.2000/-</t>
  </si>
  <si>
    <t>For default of one installment Rs. 200/-</t>
  </si>
  <si>
    <t>(iv)</t>
  </si>
  <si>
    <t>Total Fees Payable at the time of admission with 1st installment (Compulsory)</t>
  </si>
  <si>
    <t>The Management reserves the right to strike off the name of such students who failed to pay 3 or</t>
  </si>
  <si>
    <t>more installments.</t>
  </si>
  <si>
    <t>Admission Fees (Payable at the time of admission only)</t>
  </si>
  <si>
    <t>Total Fees Payable at the time of admission (Annually) After 5% Discount on Tuition Fee (Optional)</t>
  </si>
  <si>
    <t>Amalgamated funds payable in April       (For New &amp; Existing students)</t>
  </si>
  <si>
    <r>
      <t xml:space="preserve">     December &amp; February as  per bank timings.</t>
    </r>
    <r>
      <rPr>
        <b/>
        <sz val="12"/>
        <color theme="1"/>
        <rFont val="Calibri"/>
        <family val="2"/>
        <scheme val="minor"/>
      </rPr>
      <t xml:space="preserve"> Fees can also be paid on line through "easypay.icicibank.com"</t>
    </r>
  </si>
  <si>
    <t>K.G.I &amp; II</t>
  </si>
  <si>
    <t>Admission related charges with one installment of tuition fee and bus fee (if applicable)  to be paid  by "DEMAND DRAFT"  favouring  "SRI SANKARA VIDYALAYA "payable at Bhilai.</t>
  </si>
  <si>
    <t>YEARLY</t>
  </si>
  <si>
    <t xml:space="preserve">     In case fees is not paid as per schedule given above, penalty along with dues and overdues will be imposed as </t>
  </si>
  <si>
    <t>2) Lab fee of Rs.550/- per subject will be charged for XI &amp; XII along with the amalgamated funds.</t>
  </si>
  <si>
    <t xml:space="preserve">     3) For Class XI &amp; XII Lab Fee @550/- per subject according to the combination is also to </t>
  </si>
  <si>
    <t>MONTHLY</t>
  </si>
  <si>
    <t>2019-2020</t>
  </si>
  <si>
    <t>Rs.2,250/-</t>
  </si>
  <si>
    <t>Rs.2,650/-</t>
  </si>
  <si>
    <t>Rs.3,100/-</t>
  </si>
  <si>
    <t>12375/-</t>
  </si>
  <si>
    <t>14575/-</t>
  </si>
  <si>
    <t>17050/-</t>
  </si>
  <si>
    <t>Rs.2,250/- (Bi-monthly)</t>
  </si>
  <si>
    <t>Rs.2,650/- (Bi-monthly)</t>
  </si>
  <si>
    <t>Rs.3,100/- (Bi-monthly)</t>
  </si>
  <si>
    <r>
      <rPr>
        <b/>
        <sz val="12"/>
        <color theme="1"/>
        <rFont val="Calibri"/>
        <family val="2"/>
        <scheme val="minor"/>
      </rPr>
      <t>Route -2</t>
    </r>
    <r>
      <rPr>
        <sz val="12"/>
        <color theme="1"/>
        <rFont val="Calibri"/>
        <family val="2"/>
        <scheme val="minor"/>
      </rPr>
      <t xml:space="preserve"> including  Areas beyond railway crossing of Supela, Powerhouse, Maroda, Borsi,Nehrunagar,Raipur Naka,Kadambari Nagar,Pulgaon Chowk, Nandani Road,Sikola Basti,Umarpoti, Newai ,Station Maroda,Padmnabhpur, Kasaridih,Kachhari Chowk, Ganjpara,Indira Market,Titurdih,Vaishali Nagar, Ram Nagar,Jawahar Nagar,Shanti Nagar,Kailash Nagar etc.</t>
    </r>
  </si>
  <si>
    <r>
      <t xml:space="preserve">Route -3 </t>
    </r>
    <r>
      <rPr>
        <sz val="12"/>
        <color theme="1"/>
        <rFont val="Calibri"/>
        <family val="2"/>
        <scheme val="minor"/>
      </rPr>
      <t>Distant places - Mahesh nagar,beyond powerhouse i.e Khursipar,Charoda, Bhilai-3,Shankracharya engg.college, Chouhan Town, Rishabh Colony,Housing Board Industrial area(Kohka),Khamariya,Junwani,Ekta Chowk,Utai, ACC Chowk Housing Board,Kurud etc.</t>
    </r>
  </si>
  <si>
    <t>3) Fees will be collected at ICICI Bank all branches (Durg/Bhilai) from 10th to 20th of April, June, August, October,</t>
  </si>
  <si>
    <t>4) All bounced cheque will attract an additional payment of Rs.150/- .</t>
  </si>
  <si>
    <t>5) Fees once paid will not be refunded.</t>
  </si>
  <si>
    <t xml:space="preserve">6) If, fees for more than one ward is to be paid, parents have to pay through separate cheque for each ward. </t>
  </si>
  <si>
    <t>7) Fee Structure is subject to change at any time.</t>
  </si>
  <si>
    <t>8) Bus fees will be charged for 11 months &amp; once paid will not be refunded.</t>
  </si>
  <si>
    <t>9) Along with the amalgamated funds if whole year fees is paid in the month of April or at the time of admission 5% discount on tuition fees will be given.</t>
  </si>
  <si>
    <t xml:space="preserve">     2) Students availing bus facility have to pay bus fees along with the above Total Amount according to the Routes mentioned here under.</t>
  </si>
  <si>
    <t>Route -1 including areas within railway lines ,Township,HUDCO,Risali,Ruabandha,Maroda,Maitrikunj,Borsi Bhata etc.</t>
  </si>
  <si>
    <t>Route -2 including  Areas beyond railway crossing of Supela, Powerhouse, Maroda, Borsi,Nehrunagar,Raipur Naka,Kadambari Nagar,Pulgaon Chowk, Nandani Road,Sikola Basti,Umarpoti, Newai ,Station Maroda,Padmnabhpur, Kasaridih,Kachhari Chowk, Ganjpara,Indira Market,Titurdih,Vaishali Nagar, Ram Nagar,Jawahar Nagar,Shanti Nagar,Kailash Nagar etc.</t>
  </si>
  <si>
    <t>Route -3 Distant places - Mahesh nagar,beyond powerhouse i.e Khursipar,Charoda, Bhilai-3,Shankracharya engg.college, Chouhan Town, Rishabh Colony,Housing Board Industrial area(Kohka),Khamariya,Junwani,Ekta Chowk,Utai, ACC Chowk Housing Board,Kurud etc.</t>
  </si>
  <si>
    <t xml:space="preserve">   1)Admission related charges with one installment of tuition fee and bus fee (if applicable)  to be paid by "DEMAND DRAFT" favouring "SRI SANKARA VIDYALAYA" payable at Bhilai</t>
  </si>
  <si>
    <t>4)Bus fees Details :</t>
  </si>
  <si>
    <t>2019-20</t>
  </si>
  <si>
    <r>
      <rPr>
        <b/>
        <sz val="12"/>
        <color theme="1"/>
        <rFont val="Calibri"/>
        <family val="2"/>
        <scheme val="minor"/>
      </rPr>
      <t xml:space="preserve">Route -1 </t>
    </r>
    <r>
      <rPr>
        <sz val="12"/>
        <color theme="1"/>
        <rFont val="Calibri"/>
        <family val="2"/>
        <scheme val="minor"/>
      </rPr>
      <t>including areas within railway lines ,Township,HUDCO,Risali,Ruabandha,Maroda,Maitrikunj,Borsi (Paradise colony) etc.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</si>
</sst>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horizontal="center" vertical="center"/>
    </xf>
    <xf numFmtId="40" fontId="1" fillId="0" borderId="11" xfId="0" applyNumberFormat="1" applyFont="1" applyBorder="1" applyAlignment="1">
      <alignment vertical="center"/>
    </xf>
    <xf numFmtId="40" fontId="1" fillId="0" borderId="6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40" fontId="1" fillId="0" borderId="0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59</xdr:row>
      <xdr:rowOff>66675</xdr:rowOff>
    </xdr:from>
    <xdr:to>
      <xdr:col>5</xdr:col>
      <xdr:colOff>695325</xdr:colOff>
      <xdr:row>60</xdr:row>
      <xdr:rowOff>142875</xdr:rowOff>
    </xdr:to>
    <xdr:sp macro="" textlink="">
      <xdr:nvSpPr>
        <xdr:cNvPr id="2" name="Right Brace 1"/>
        <xdr:cNvSpPr/>
      </xdr:nvSpPr>
      <xdr:spPr>
        <a:xfrm>
          <a:off x="3800475" y="16087725"/>
          <a:ext cx="47625" cy="2667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676275</xdr:colOff>
      <xdr:row>56</xdr:row>
      <xdr:rowOff>85725</xdr:rowOff>
    </xdr:from>
    <xdr:to>
      <xdr:col>5</xdr:col>
      <xdr:colOff>721994</xdr:colOff>
      <xdr:row>58</xdr:row>
      <xdr:rowOff>133350</xdr:rowOff>
    </xdr:to>
    <xdr:sp macro="" textlink="">
      <xdr:nvSpPr>
        <xdr:cNvPr id="3" name="Right Brace 2"/>
        <xdr:cNvSpPr/>
      </xdr:nvSpPr>
      <xdr:spPr>
        <a:xfrm>
          <a:off x="3829050" y="15535275"/>
          <a:ext cx="45719" cy="4286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647700</xdr:colOff>
      <xdr:row>59</xdr:row>
      <xdr:rowOff>66675</xdr:rowOff>
    </xdr:from>
    <xdr:to>
      <xdr:col>5</xdr:col>
      <xdr:colOff>695325</xdr:colOff>
      <xdr:row>60</xdr:row>
      <xdr:rowOff>142875</xdr:rowOff>
    </xdr:to>
    <xdr:sp macro="" textlink="">
      <xdr:nvSpPr>
        <xdr:cNvPr id="4" name="Right Brace 3"/>
        <xdr:cNvSpPr/>
      </xdr:nvSpPr>
      <xdr:spPr>
        <a:xfrm>
          <a:off x="4568825" y="14766925"/>
          <a:ext cx="47625" cy="2667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676275</xdr:colOff>
      <xdr:row>56</xdr:row>
      <xdr:rowOff>85725</xdr:rowOff>
    </xdr:from>
    <xdr:to>
      <xdr:col>5</xdr:col>
      <xdr:colOff>721994</xdr:colOff>
      <xdr:row>58</xdr:row>
      <xdr:rowOff>133350</xdr:rowOff>
    </xdr:to>
    <xdr:sp macro="" textlink="">
      <xdr:nvSpPr>
        <xdr:cNvPr id="5" name="Right Brace 4"/>
        <xdr:cNvSpPr/>
      </xdr:nvSpPr>
      <xdr:spPr>
        <a:xfrm>
          <a:off x="4597400" y="14214475"/>
          <a:ext cx="45719" cy="4286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view="pageBreakPreview" topLeftCell="A16" zoomScaleSheetLayoutView="100" workbookViewId="0">
      <selection activeCell="M16" sqref="M1:Q1048576"/>
    </sheetView>
  </sheetViews>
  <sheetFormatPr defaultRowHeight="15"/>
  <cols>
    <col min="1" max="1" width="14" style="12" customWidth="1"/>
    <col min="2" max="2" width="10.28515625" style="12" customWidth="1"/>
    <col min="3" max="3" width="11.7109375" style="12" customWidth="1"/>
    <col min="4" max="4" width="11.7109375" style="12" hidden="1" customWidth="1"/>
    <col min="5" max="9" width="11.28515625" style="12" customWidth="1"/>
    <col min="10" max="10" width="14.42578125" style="12" customWidth="1"/>
    <col min="11" max="11" width="17.42578125" style="12" hidden="1" customWidth="1"/>
    <col min="12" max="12" width="13.140625" style="12" customWidth="1"/>
    <col min="13" max="16384" width="9.140625" style="12"/>
  </cols>
  <sheetData>
    <row r="1" spans="1:13" ht="21.95" customHeight="1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</row>
    <row r="2" spans="1:13" s="21" customFormat="1" ht="21.95" customHeight="1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</row>
    <row r="3" spans="1:13" s="21" customFormat="1" ht="21.95" customHeight="1">
      <c r="A3" s="60" t="s">
        <v>112</v>
      </c>
      <c r="B3" s="60"/>
      <c r="C3" s="60"/>
      <c r="D3" s="60"/>
      <c r="E3" s="60"/>
      <c r="F3" s="60"/>
      <c r="G3" s="60"/>
      <c r="H3" s="60"/>
      <c r="I3" s="60"/>
      <c r="J3" s="60"/>
    </row>
    <row r="4" spans="1:13" s="8" customFormat="1" ht="24.75" customHeight="1">
      <c r="A4" s="64" t="s">
        <v>1</v>
      </c>
      <c r="B4" s="66" t="s">
        <v>76</v>
      </c>
      <c r="C4" s="66" t="s">
        <v>78</v>
      </c>
      <c r="D4" s="66" t="s">
        <v>0</v>
      </c>
      <c r="E4" s="61" t="s">
        <v>2</v>
      </c>
      <c r="F4" s="62"/>
      <c r="G4" s="62"/>
      <c r="H4" s="62"/>
      <c r="I4" s="62"/>
      <c r="J4" s="63"/>
      <c r="K4" s="41"/>
    </row>
    <row r="5" spans="1:13" s="8" customFormat="1" ht="73.5" customHeight="1">
      <c r="A5" s="65"/>
      <c r="B5" s="67"/>
      <c r="C5" s="67"/>
      <c r="D5" s="67"/>
      <c r="E5" s="6" t="s">
        <v>3</v>
      </c>
      <c r="F5" s="6" t="s">
        <v>10</v>
      </c>
      <c r="G5" s="7" t="s">
        <v>11</v>
      </c>
      <c r="H5" s="6" t="s">
        <v>12</v>
      </c>
      <c r="I5" s="4" t="s">
        <v>13</v>
      </c>
      <c r="J5" s="6" t="s">
        <v>14</v>
      </c>
      <c r="K5" s="40" t="s">
        <v>77</v>
      </c>
    </row>
    <row r="6" spans="1:13" ht="20.100000000000001" customHeight="1">
      <c r="A6" s="9"/>
      <c r="B6" s="10"/>
      <c r="C6" s="9"/>
      <c r="D6" s="9"/>
      <c r="E6" s="9"/>
      <c r="F6" s="9"/>
      <c r="G6" s="11"/>
      <c r="H6" s="9"/>
      <c r="I6" s="10"/>
      <c r="J6" s="9"/>
      <c r="K6" s="51"/>
    </row>
    <row r="7" spans="1:13" s="16" customFormat="1" ht="20.100000000000001" customHeight="1">
      <c r="A7" s="13" t="s">
        <v>4</v>
      </c>
      <c r="B7" s="14">
        <v>25000</v>
      </c>
      <c r="C7" s="15">
        <v>6000</v>
      </c>
      <c r="D7" s="15"/>
      <c r="E7" s="15">
        <v>2080</v>
      </c>
      <c r="F7" s="15">
        <f>+E7</f>
        <v>2080</v>
      </c>
      <c r="G7" s="15">
        <f t="shared" ref="G7:J7" si="0">+F7</f>
        <v>2080</v>
      </c>
      <c r="H7" s="15">
        <f t="shared" si="0"/>
        <v>2080</v>
      </c>
      <c r="I7" s="15">
        <f t="shared" si="0"/>
        <v>2080</v>
      </c>
      <c r="J7" s="15">
        <f t="shared" si="0"/>
        <v>2080</v>
      </c>
      <c r="K7" s="15">
        <f>B7+C7+D7+L7</f>
        <v>31000</v>
      </c>
      <c r="L7" s="42"/>
      <c r="M7" s="44"/>
    </row>
    <row r="8" spans="1:13" s="16" customFormat="1" ht="20.100000000000001" customHeight="1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</row>
    <row r="9" spans="1:13" s="16" customFormat="1" ht="20.100000000000001" customHeight="1">
      <c r="A9" s="13" t="s">
        <v>80</v>
      </c>
      <c r="B9" s="15">
        <f>+B7</f>
        <v>25000</v>
      </c>
      <c r="C9" s="15">
        <v>6000</v>
      </c>
      <c r="D9" s="15"/>
      <c r="E9" s="15">
        <v>2080</v>
      </c>
      <c r="F9" s="15">
        <f>+E9</f>
        <v>2080</v>
      </c>
      <c r="G9" s="15">
        <f t="shared" ref="G9:J9" si="1">+F9</f>
        <v>2080</v>
      </c>
      <c r="H9" s="15">
        <f t="shared" si="1"/>
        <v>2080</v>
      </c>
      <c r="I9" s="15">
        <f t="shared" si="1"/>
        <v>2080</v>
      </c>
      <c r="J9" s="15">
        <f t="shared" si="1"/>
        <v>2080</v>
      </c>
      <c r="K9" s="15">
        <f>B9+C9+D9+L9</f>
        <v>31000</v>
      </c>
      <c r="L9" s="42"/>
      <c r="M9" s="44"/>
    </row>
    <row r="10" spans="1:13" s="16" customFormat="1" ht="20.100000000000001" customHeigh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</row>
    <row r="11" spans="1:13" s="16" customFormat="1" ht="20.100000000000001" customHeight="1">
      <c r="A11" s="13" t="s">
        <v>30</v>
      </c>
      <c r="B11" s="14">
        <f>+B9</f>
        <v>25000</v>
      </c>
      <c r="C11" s="15">
        <f>+C9</f>
        <v>6000</v>
      </c>
      <c r="D11" s="15"/>
      <c r="E11" s="15">
        <v>2430</v>
      </c>
      <c r="F11" s="15">
        <f>+E11</f>
        <v>2430</v>
      </c>
      <c r="G11" s="15">
        <f t="shared" ref="G11:J11" si="2">+F11</f>
        <v>2430</v>
      </c>
      <c r="H11" s="15">
        <f t="shared" si="2"/>
        <v>2430</v>
      </c>
      <c r="I11" s="15">
        <f t="shared" si="2"/>
        <v>2430</v>
      </c>
      <c r="J11" s="15">
        <f t="shared" si="2"/>
        <v>2430</v>
      </c>
      <c r="K11" s="15">
        <f>B11+C11+D11+L11</f>
        <v>31000</v>
      </c>
      <c r="L11" s="42"/>
      <c r="M11" s="44"/>
    </row>
    <row r="12" spans="1:13" s="16" customFormat="1" ht="20.100000000000001" customHeight="1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</row>
    <row r="13" spans="1:13" s="16" customFormat="1" ht="20.100000000000001" customHeight="1">
      <c r="A13" s="13" t="s">
        <v>6</v>
      </c>
      <c r="B13" s="14">
        <f>+B11</f>
        <v>25000</v>
      </c>
      <c r="C13" s="15">
        <f>+C11</f>
        <v>6000</v>
      </c>
      <c r="D13" s="15"/>
      <c r="E13" s="15">
        <v>2780</v>
      </c>
      <c r="F13" s="15">
        <f>+E13</f>
        <v>2780</v>
      </c>
      <c r="G13" s="15">
        <f t="shared" ref="G13:J13" si="3">+F13</f>
        <v>2780</v>
      </c>
      <c r="H13" s="15">
        <f t="shared" si="3"/>
        <v>2780</v>
      </c>
      <c r="I13" s="15">
        <f t="shared" si="3"/>
        <v>2780</v>
      </c>
      <c r="J13" s="15">
        <f t="shared" si="3"/>
        <v>2780</v>
      </c>
      <c r="K13" s="15">
        <f>B13+C13+D13+L13</f>
        <v>31000</v>
      </c>
      <c r="L13" s="42"/>
      <c r="M13" s="44"/>
    </row>
    <row r="14" spans="1:13" s="16" customFormat="1" ht="20.100000000000001" customHeight="1">
      <c r="A14" s="13"/>
      <c r="B14" s="14"/>
      <c r="C14" s="15"/>
      <c r="D14" s="14"/>
      <c r="E14" s="14"/>
      <c r="F14" s="14"/>
      <c r="G14" s="14"/>
      <c r="H14" s="14"/>
      <c r="I14" s="14"/>
      <c r="J14" s="15"/>
      <c r="K14" s="15"/>
    </row>
    <row r="15" spans="1:13" s="16" customFormat="1" ht="20.100000000000001" customHeight="1">
      <c r="A15" s="13" t="s">
        <v>7</v>
      </c>
      <c r="B15" s="14">
        <f>+B13</f>
        <v>25000</v>
      </c>
      <c r="C15" s="15">
        <f>+C13</f>
        <v>6000</v>
      </c>
      <c r="D15" s="14"/>
      <c r="E15" s="14">
        <v>3240</v>
      </c>
      <c r="F15" s="15">
        <f>+E15</f>
        <v>3240</v>
      </c>
      <c r="G15" s="15">
        <f t="shared" ref="G15:J15" si="4">+F15</f>
        <v>3240</v>
      </c>
      <c r="H15" s="15">
        <f t="shared" si="4"/>
        <v>3240</v>
      </c>
      <c r="I15" s="15">
        <f t="shared" si="4"/>
        <v>3240</v>
      </c>
      <c r="J15" s="15">
        <f t="shared" si="4"/>
        <v>3240</v>
      </c>
      <c r="K15" s="15">
        <f>B15+C15+D15+L15</f>
        <v>31000</v>
      </c>
      <c r="L15" s="42"/>
      <c r="M15" s="44"/>
    </row>
    <row r="16" spans="1:13" s="16" customFormat="1" ht="20.100000000000001" customHeight="1">
      <c r="A16" s="13"/>
      <c r="B16" s="14"/>
      <c r="C16" s="15"/>
      <c r="D16" s="14"/>
      <c r="E16" s="14"/>
      <c r="F16" s="14"/>
      <c r="G16" s="14"/>
      <c r="H16" s="14"/>
      <c r="I16" s="14"/>
      <c r="J16" s="15"/>
      <c r="K16" s="15"/>
    </row>
    <row r="17" spans="1:15" s="16" customFormat="1" ht="20.100000000000001" customHeight="1">
      <c r="A17" s="13" t="s">
        <v>8</v>
      </c>
      <c r="B17" s="14">
        <v>30000</v>
      </c>
      <c r="C17" s="15">
        <f>+C15</f>
        <v>6000</v>
      </c>
      <c r="D17" s="14"/>
      <c r="E17" s="14">
        <v>3700</v>
      </c>
      <c r="F17" s="15">
        <f>+E17</f>
        <v>3700</v>
      </c>
      <c r="G17" s="15">
        <f t="shared" ref="G17:J17" si="5">+F17</f>
        <v>3700</v>
      </c>
      <c r="H17" s="15">
        <f t="shared" si="5"/>
        <v>3700</v>
      </c>
      <c r="I17" s="15">
        <f t="shared" si="5"/>
        <v>3700</v>
      </c>
      <c r="J17" s="15">
        <f t="shared" si="5"/>
        <v>3700</v>
      </c>
      <c r="K17" s="15">
        <f>B17+C17+D17+L17</f>
        <v>36000</v>
      </c>
      <c r="L17" s="42"/>
      <c r="M17" s="44"/>
    </row>
    <row r="18" spans="1:15" s="16" customFormat="1" ht="20.100000000000001" customHeight="1">
      <c r="A18" s="13"/>
      <c r="B18" s="14"/>
      <c r="C18" s="15"/>
      <c r="D18" s="14"/>
      <c r="E18" s="14"/>
      <c r="F18" s="14"/>
      <c r="G18" s="14"/>
      <c r="H18" s="14"/>
      <c r="I18" s="14"/>
      <c r="J18" s="15"/>
      <c r="K18" s="15"/>
    </row>
    <row r="19" spans="1:15" s="16" customFormat="1" ht="20.100000000000001" customHeight="1">
      <c r="A19" s="13" t="s">
        <v>9</v>
      </c>
      <c r="B19" s="14">
        <f>+B17</f>
        <v>30000</v>
      </c>
      <c r="C19" s="15">
        <f>+C17</f>
        <v>6000</v>
      </c>
      <c r="D19" s="14"/>
      <c r="E19" s="14">
        <v>4620</v>
      </c>
      <c r="F19" s="15">
        <f>+E19</f>
        <v>4620</v>
      </c>
      <c r="G19" s="15">
        <f t="shared" ref="G19:J19" si="6">+F19</f>
        <v>4620</v>
      </c>
      <c r="H19" s="15">
        <f t="shared" si="6"/>
        <v>4620</v>
      </c>
      <c r="I19" s="15">
        <f t="shared" si="6"/>
        <v>4620</v>
      </c>
      <c r="J19" s="15">
        <f t="shared" si="6"/>
        <v>4620</v>
      </c>
      <c r="K19" s="15">
        <f>B19+C19+D19+L19</f>
        <v>36000</v>
      </c>
      <c r="L19" s="42"/>
      <c r="M19" s="44"/>
      <c r="O19" s="44"/>
    </row>
    <row r="20" spans="1:15" s="16" customFormat="1" ht="20.100000000000001" customHeight="1">
      <c r="A20" s="17" t="s">
        <v>15</v>
      </c>
      <c r="B20" s="18"/>
      <c r="C20" s="19"/>
      <c r="D20" s="18"/>
      <c r="E20" s="18"/>
      <c r="F20" s="19"/>
      <c r="G20" s="18"/>
      <c r="H20" s="18"/>
      <c r="I20" s="19"/>
      <c r="J20" s="19"/>
      <c r="K20" s="43"/>
    </row>
    <row r="21" spans="1:15">
      <c r="K21" s="42"/>
    </row>
    <row r="22" spans="1:15" s="3" customFormat="1" ht="15.75">
      <c r="A22" s="2" t="s">
        <v>16</v>
      </c>
    </row>
    <row r="23" spans="1:15" s="3" customFormat="1" ht="45.75" customHeight="1">
      <c r="A23" s="56" t="s">
        <v>81</v>
      </c>
      <c r="B23" s="56"/>
      <c r="C23" s="56"/>
      <c r="D23" s="56"/>
      <c r="E23" s="56"/>
      <c r="F23" s="56"/>
      <c r="G23" s="56"/>
      <c r="H23" s="56"/>
      <c r="I23" s="56"/>
      <c r="J23" s="56"/>
      <c r="K23" s="45"/>
    </row>
    <row r="24" spans="1:15" s="3" customFormat="1" ht="15.75">
      <c r="A24" s="3" t="s">
        <v>37</v>
      </c>
      <c r="B24" s="3" t="s">
        <v>47</v>
      </c>
      <c r="C24" s="3" t="s">
        <v>94</v>
      </c>
    </row>
    <row r="25" spans="1:15" s="3" customFormat="1" ht="15" customHeight="1">
      <c r="B25" s="3" t="s">
        <v>48</v>
      </c>
      <c r="C25" s="53" t="s">
        <v>95</v>
      </c>
      <c r="D25" s="46"/>
      <c r="G25" s="46"/>
    </row>
    <row r="26" spans="1:15" s="3" customFormat="1" ht="20.25" customHeight="1">
      <c r="B26" s="3" t="s">
        <v>49</v>
      </c>
      <c r="C26" s="3" t="s">
        <v>96</v>
      </c>
    </row>
    <row r="27" spans="1:15" s="3" customFormat="1" ht="30" customHeight="1">
      <c r="A27" s="68" t="s">
        <v>113</v>
      </c>
      <c r="B27" s="68"/>
      <c r="C27" s="68"/>
      <c r="D27" s="68"/>
      <c r="E27" s="68"/>
      <c r="F27" s="68"/>
      <c r="G27" s="68"/>
      <c r="H27" s="68"/>
      <c r="I27" s="68"/>
      <c r="J27" s="68"/>
    </row>
    <row r="28" spans="1:15" s="3" customFormat="1" ht="9.9499999999999993" customHeight="1"/>
    <row r="29" spans="1:15" s="3" customFormat="1" ht="67.5" customHeight="1">
      <c r="A29" s="68" t="s">
        <v>97</v>
      </c>
      <c r="B29" s="68"/>
      <c r="C29" s="68"/>
      <c r="D29" s="68"/>
      <c r="E29" s="68"/>
      <c r="F29" s="68"/>
      <c r="G29" s="68"/>
      <c r="H29" s="68"/>
      <c r="I29" s="68"/>
      <c r="J29" s="68"/>
    </row>
    <row r="30" spans="1:15" s="3" customFormat="1" ht="9.9499999999999993" customHeight="1"/>
    <row r="31" spans="1:15" s="3" customFormat="1" ht="56.25" customHeight="1">
      <c r="A31" s="56" t="s">
        <v>98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5" s="3" customFormat="1" ht="9.9499999999999993" customHeight="1"/>
    <row r="33" spans="1:13" s="3" customFormat="1" ht="15.75">
      <c r="A33" s="3" t="s">
        <v>84</v>
      </c>
    </row>
    <row r="34" spans="1:13" s="3" customFormat="1" ht="15.75"/>
    <row r="35" spans="1:13" s="3" customFormat="1" ht="15.75">
      <c r="A35" s="3" t="s">
        <v>99</v>
      </c>
    </row>
    <row r="36" spans="1:13" s="3" customFormat="1" ht="15.75">
      <c r="A36" s="3" t="s">
        <v>79</v>
      </c>
    </row>
    <row r="37" spans="1:13" s="3" customFormat="1" ht="15.75">
      <c r="A37" s="3" t="s">
        <v>83</v>
      </c>
    </row>
    <row r="38" spans="1:13" s="3" customFormat="1" ht="15.75">
      <c r="A38" s="3" t="s">
        <v>18</v>
      </c>
    </row>
    <row r="39" spans="1:13" s="3" customFormat="1" ht="15.75">
      <c r="A39" s="33" t="s">
        <v>19</v>
      </c>
      <c r="B39" s="3" t="s">
        <v>71</v>
      </c>
    </row>
    <row r="40" spans="1:13" s="3" customFormat="1" ht="15.75">
      <c r="A40" s="33" t="s">
        <v>22</v>
      </c>
      <c r="B40" s="3" t="s">
        <v>21</v>
      </c>
    </row>
    <row r="41" spans="1:13" s="3" customFormat="1" ht="15.75">
      <c r="A41" s="33" t="s">
        <v>23</v>
      </c>
      <c r="B41" s="3" t="s">
        <v>70</v>
      </c>
    </row>
    <row r="42" spans="1:13" s="3" customFormat="1" ht="15.75">
      <c r="A42" s="33" t="s">
        <v>72</v>
      </c>
      <c r="B42" s="3" t="s">
        <v>74</v>
      </c>
    </row>
    <row r="43" spans="1:13" s="3" customFormat="1" ht="15.75">
      <c r="A43" s="33"/>
      <c r="B43" s="3" t="s">
        <v>75</v>
      </c>
    </row>
    <row r="44" spans="1:13" s="3" customFormat="1" ht="15.75">
      <c r="A44" s="3" t="s">
        <v>100</v>
      </c>
    </row>
    <row r="45" spans="1:13" s="3" customFormat="1" ht="15.75">
      <c r="A45" s="3" t="s">
        <v>101</v>
      </c>
    </row>
    <row r="46" spans="1:13" s="3" customFormat="1" ht="15.75">
      <c r="A46" s="37" t="s">
        <v>102</v>
      </c>
      <c r="B46" s="34"/>
      <c r="C46" s="34"/>
      <c r="D46" s="34"/>
      <c r="E46" s="34"/>
      <c r="F46" s="34"/>
      <c r="G46" s="34"/>
      <c r="H46" s="35"/>
      <c r="I46" s="35"/>
      <c r="J46" s="35"/>
    </row>
    <row r="47" spans="1:13" s="3" customFormat="1" ht="15.75">
      <c r="A47" s="3" t="s">
        <v>103</v>
      </c>
    </row>
    <row r="48" spans="1:13" s="3" customFormat="1" ht="15.75">
      <c r="A48" s="12" t="s">
        <v>104</v>
      </c>
      <c r="B48" s="12"/>
      <c r="C48" s="12"/>
      <c r="D48" s="12"/>
      <c r="E48" s="12"/>
      <c r="F48" s="12"/>
      <c r="G48" s="12"/>
      <c r="H48" s="12"/>
      <c r="I48" s="12"/>
      <c r="J48" s="12"/>
      <c r="K48" s="35"/>
      <c r="L48" s="35"/>
      <c r="M48" s="36"/>
    </row>
    <row r="49" spans="1:10" s="3" customFormat="1" ht="51" customHeight="1">
      <c r="A49" s="57" t="s">
        <v>105</v>
      </c>
      <c r="B49" s="57"/>
      <c r="C49" s="57"/>
      <c r="D49" s="57"/>
      <c r="E49" s="57"/>
      <c r="F49" s="57"/>
      <c r="G49" s="57"/>
      <c r="H49" s="57"/>
      <c r="I49" s="57"/>
      <c r="J49" s="57"/>
    </row>
    <row r="51" spans="1:10" ht="40.5" customHeight="1"/>
    <row r="53" spans="1:10">
      <c r="J53" s="12" t="s">
        <v>44</v>
      </c>
    </row>
    <row r="55" spans="1:10">
      <c r="B55" s="12" t="s">
        <v>36</v>
      </c>
    </row>
    <row r="56" spans="1:10">
      <c r="A56" s="48" t="s">
        <v>24</v>
      </c>
      <c r="B56" s="48"/>
      <c r="C56" s="48"/>
      <c r="D56" s="48"/>
      <c r="E56" s="48"/>
      <c r="F56" s="48"/>
    </row>
    <row r="57" spans="1:10" ht="15" customHeight="1">
      <c r="A57" s="49" t="s">
        <v>34</v>
      </c>
      <c r="B57" s="49"/>
      <c r="C57" s="49"/>
      <c r="D57" s="49"/>
      <c r="E57" s="49"/>
      <c r="F57" s="49"/>
    </row>
    <row r="58" spans="1:10">
      <c r="A58" s="50" t="s">
        <v>32</v>
      </c>
      <c r="B58" s="50"/>
      <c r="C58" s="50"/>
      <c r="D58" s="50"/>
      <c r="E58" s="50"/>
      <c r="F58" s="50"/>
    </row>
    <row r="59" spans="1:10">
      <c r="A59" s="48" t="s">
        <v>33</v>
      </c>
      <c r="B59" s="48"/>
      <c r="C59" s="48"/>
      <c r="D59" s="48"/>
      <c r="E59" s="48"/>
      <c r="F59" s="48"/>
    </row>
    <row r="60" spans="1:10" ht="15" customHeight="1">
      <c r="A60" s="49" t="s">
        <v>35</v>
      </c>
      <c r="B60" s="49"/>
      <c r="C60" s="49"/>
      <c r="D60" s="49"/>
      <c r="E60" s="49"/>
      <c r="F60" s="49"/>
    </row>
    <row r="61" spans="1:10" ht="15" customHeight="1">
      <c r="A61" s="47" t="s">
        <v>31</v>
      </c>
      <c r="B61" s="47"/>
      <c r="C61" s="47"/>
      <c r="D61" s="47"/>
      <c r="E61" s="47"/>
      <c r="F61" s="47"/>
    </row>
  </sheetData>
  <mergeCells count="13">
    <mergeCell ref="A31:J31"/>
    <mergeCell ref="A49:J49"/>
    <mergeCell ref="A1:J1"/>
    <mergeCell ref="A2:J2"/>
    <mergeCell ref="A3:J3"/>
    <mergeCell ref="E4:J4"/>
    <mergeCell ref="A4:A5"/>
    <mergeCell ref="B4:B5"/>
    <mergeCell ref="C4:C5"/>
    <mergeCell ref="D4:D5"/>
    <mergeCell ref="A23:J23"/>
    <mergeCell ref="A29:J29"/>
    <mergeCell ref="A27:J27"/>
  </mergeCells>
  <printOptions horizontalCentered="1"/>
  <pageMargins left="0.25" right="0" top="0.5" bottom="0.75" header="0.3" footer="0.3"/>
  <pageSetup paperSize="9" scale="7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topLeftCell="A4" workbookViewId="0">
      <selection activeCell="C28" sqref="C28"/>
    </sheetView>
  </sheetViews>
  <sheetFormatPr defaultRowHeight="15"/>
  <cols>
    <col min="1" max="1" width="18.140625" style="12" customWidth="1"/>
    <col min="2" max="2" width="18.5703125" style="12" customWidth="1"/>
    <col min="3" max="3" width="13.28515625" style="12" customWidth="1"/>
    <col min="4" max="4" width="14.42578125" style="12" customWidth="1"/>
    <col min="5" max="5" width="13.7109375" style="12" customWidth="1"/>
    <col min="6" max="6" width="15.7109375" style="12" customWidth="1"/>
    <col min="7" max="11" width="13.7109375" style="12" customWidth="1"/>
    <col min="12" max="16384" width="9.140625" style="12"/>
  </cols>
  <sheetData>
    <row r="1" spans="1:11" ht="21.95" customHeight="1">
      <c r="A1" s="58" t="s">
        <v>28</v>
      </c>
      <c r="B1" s="58"/>
      <c r="C1" s="58"/>
      <c r="D1" s="58"/>
      <c r="E1" s="58"/>
      <c r="F1" s="30"/>
      <c r="G1" s="30"/>
      <c r="H1" s="30"/>
    </row>
    <row r="2" spans="1:11" s="21" customFormat="1" ht="21.95" customHeight="1">
      <c r="A2" s="59" t="s">
        <v>66</v>
      </c>
      <c r="B2" s="59"/>
      <c r="C2" s="59"/>
      <c r="D2" s="59"/>
      <c r="E2" s="59"/>
      <c r="F2" s="31"/>
      <c r="G2" s="31"/>
      <c r="H2" s="31"/>
    </row>
    <row r="3" spans="1:11" s="21" customFormat="1" ht="21.95" customHeight="1">
      <c r="A3" s="60" t="s">
        <v>87</v>
      </c>
      <c r="B3" s="60"/>
      <c r="C3" s="60"/>
      <c r="D3" s="60"/>
      <c r="E3" s="60"/>
      <c r="F3" s="32"/>
      <c r="G3" s="32"/>
      <c r="H3" s="32"/>
    </row>
    <row r="4" spans="1:11" s="8" customFormat="1" ht="24.75" customHeight="1">
      <c r="A4" s="64" t="s">
        <v>1</v>
      </c>
      <c r="B4" s="69" t="s">
        <v>29</v>
      </c>
      <c r="C4" s="64" t="s">
        <v>67</v>
      </c>
      <c r="D4" s="71" t="s">
        <v>73</v>
      </c>
      <c r="E4" s="71" t="s">
        <v>77</v>
      </c>
      <c r="F4" s="5"/>
      <c r="G4" s="5"/>
      <c r="H4" s="5"/>
      <c r="I4" s="77"/>
      <c r="J4" s="71"/>
      <c r="K4" s="71"/>
    </row>
    <row r="5" spans="1:11" s="8" customFormat="1" ht="98.25" customHeight="1">
      <c r="A5" s="65"/>
      <c r="B5" s="70"/>
      <c r="C5" s="65"/>
      <c r="D5" s="72"/>
      <c r="E5" s="72"/>
      <c r="F5" s="5"/>
      <c r="G5" s="5"/>
      <c r="H5" s="5"/>
      <c r="I5" s="78"/>
      <c r="J5" s="72"/>
      <c r="K5" s="72"/>
    </row>
    <row r="6" spans="1:11" ht="20.100000000000001" customHeight="1">
      <c r="A6" s="22"/>
      <c r="B6" s="22"/>
      <c r="C6" s="22"/>
      <c r="D6" s="22"/>
      <c r="E6" s="22"/>
      <c r="F6" s="10"/>
      <c r="G6" s="10"/>
      <c r="H6" s="10"/>
    </row>
    <row r="7" spans="1:11" s="1" customFormat="1" ht="20.100000000000001" customHeight="1">
      <c r="A7" s="23" t="s">
        <v>4</v>
      </c>
      <c r="B7" s="24">
        <f>25000+6000</f>
        <v>31000</v>
      </c>
      <c r="C7" s="24">
        <v>2080</v>
      </c>
      <c r="D7" s="24">
        <f>SUM(B7:C7)</f>
        <v>33080</v>
      </c>
      <c r="E7" s="27">
        <f>B7+(C7*6-(C7*6*5%))</f>
        <v>42856</v>
      </c>
      <c r="F7" s="39"/>
      <c r="G7" s="39"/>
      <c r="H7" s="39"/>
      <c r="I7" s="29">
        <f>+E7-D7</f>
        <v>9776</v>
      </c>
      <c r="J7" s="1">
        <f>C7*5</f>
        <v>10400</v>
      </c>
    </row>
    <row r="8" spans="1:11" s="1" customFormat="1" ht="20.100000000000001" customHeight="1">
      <c r="A8" s="23"/>
      <c r="B8" s="24"/>
      <c r="C8" s="24"/>
      <c r="D8" s="24"/>
      <c r="E8" s="27"/>
      <c r="F8" s="39"/>
      <c r="G8" s="39"/>
      <c r="H8" s="39"/>
    </row>
    <row r="9" spans="1:11" s="1" customFormat="1" ht="20.100000000000001" customHeight="1">
      <c r="A9" s="23" t="s">
        <v>5</v>
      </c>
      <c r="B9" s="24">
        <f>+B7</f>
        <v>31000</v>
      </c>
      <c r="C9" s="24">
        <v>2080</v>
      </c>
      <c r="D9" s="24">
        <f>SUM(B9:C9)</f>
        <v>33080</v>
      </c>
      <c r="E9" s="27">
        <f>B9+(C9*6-(C9*6*5%))</f>
        <v>42856</v>
      </c>
      <c r="F9" s="39"/>
      <c r="G9" s="39"/>
      <c r="H9" s="39"/>
      <c r="I9" s="29">
        <f>+E9-D9</f>
        <v>9776</v>
      </c>
      <c r="J9" s="1">
        <f>C9*5</f>
        <v>10400</v>
      </c>
    </row>
    <row r="10" spans="1:11" s="1" customFormat="1" ht="20.100000000000001" customHeight="1">
      <c r="A10" s="23"/>
      <c r="B10" s="24"/>
      <c r="C10" s="24"/>
      <c r="D10" s="24"/>
      <c r="E10" s="27"/>
      <c r="F10" s="39"/>
      <c r="G10" s="39"/>
      <c r="H10" s="39"/>
    </row>
    <row r="11" spans="1:11" s="1" customFormat="1" ht="20.100000000000001" customHeight="1">
      <c r="A11" s="23" t="s">
        <v>30</v>
      </c>
      <c r="B11" s="24">
        <f>+B7</f>
        <v>31000</v>
      </c>
      <c r="C11" s="24">
        <v>2430</v>
      </c>
      <c r="D11" s="24">
        <f>SUM(B11:C11)</f>
        <v>33430</v>
      </c>
      <c r="E11" s="27">
        <f>B11+(C11*6-(C11*6*5%))</f>
        <v>44851</v>
      </c>
      <c r="F11" s="39"/>
      <c r="G11" s="39"/>
      <c r="H11" s="39"/>
      <c r="I11" s="29">
        <f>+E11-D11</f>
        <v>11421</v>
      </c>
      <c r="J11" s="1">
        <f>C11*5</f>
        <v>12150</v>
      </c>
    </row>
    <row r="12" spans="1:11" s="1" customFormat="1" ht="20.100000000000001" customHeight="1">
      <c r="A12" s="23"/>
      <c r="B12" s="24"/>
      <c r="C12" s="24"/>
      <c r="D12" s="24"/>
      <c r="E12" s="27"/>
      <c r="F12" s="39"/>
      <c r="G12" s="39"/>
      <c r="H12" s="39"/>
    </row>
    <row r="13" spans="1:11" s="1" customFormat="1" ht="20.100000000000001" customHeight="1">
      <c r="A13" s="23" t="s">
        <v>6</v>
      </c>
      <c r="B13" s="24">
        <f>+B7</f>
        <v>31000</v>
      </c>
      <c r="C13" s="24">
        <v>2780</v>
      </c>
      <c r="D13" s="24">
        <f>SUM(B13:C13)</f>
        <v>33780</v>
      </c>
      <c r="E13" s="27">
        <f>B13+(C13*6-(C13*6*5%))</f>
        <v>46846</v>
      </c>
      <c r="F13" s="39"/>
      <c r="G13" s="39"/>
      <c r="H13" s="39"/>
      <c r="I13" s="29">
        <f>+E13-D13</f>
        <v>13066</v>
      </c>
      <c r="J13" s="1">
        <f>C13*5</f>
        <v>13900</v>
      </c>
    </row>
    <row r="14" spans="1:11" s="1" customFormat="1" ht="20.100000000000001" customHeight="1">
      <c r="A14" s="23"/>
      <c r="B14" s="24"/>
      <c r="C14" s="24"/>
      <c r="D14" s="24"/>
      <c r="E14" s="27"/>
      <c r="F14" s="39"/>
      <c r="G14" s="39"/>
      <c r="H14" s="39"/>
    </row>
    <row r="15" spans="1:11" s="1" customFormat="1" ht="20.100000000000001" customHeight="1">
      <c r="A15" s="23" t="s">
        <v>7</v>
      </c>
      <c r="B15" s="24">
        <f>+B7</f>
        <v>31000</v>
      </c>
      <c r="C15" s="24">
        <v>3240</v>
      </c>
      <c r="D15" s="24">
        <f>SUM(B15:C15)</f>
        <v>34240</v>
      </c>
      <c r="E15" s="27">
        <f>B15+(C15*6-(C15*6*5%))</f>
        <v>49468</v>
      </c>
      <c r="F15" s="39"/>
      <c r="G15" s="39"/>
      <c r="H15" s="39"/>
      <c r="I15" s="29">
        <f>+E15-D15</f>
        <v>15228</v>
      </c>
      <c r="J15" s="1">
        <f>C15*5</f>
        <v>16200</v>
      </c>
    </row>
    <row r="16" spans="1:11" s="1" customFormat="1" ht="20.100000000000001" customHeight="1">
      <c r="A16" s="23"/>
      <c r="B16" s="24"/>
      <c r="C16" s="24"/>
      <c r="D16" s="24"/>
      <c r="E16" s="27"/>
      <c r="F16" s="39"/>
      <c r="G16" s="39"/>
      <c r="H16" s="39"/>
    </row>
    <row r="17" spans="1:11" s="1" customFormat="1" ht="20.100000000000001" customHeight="1">
      <c r="A17" s="23" t="s">
        <v>8</v>
      </c>
      <c r="B17" s="24">
        <f>30000+6000</f>
        <v>36000</v>
      </c>
      <c r="C17" s="24">
        <v>3700</v>
      </c>
      <c r="D17" s="24">
        <f>SUM(B17:C17)</f>
        <v>39700</v>
      </c>
      <c r="E17" s="27">
        <f>B17+(C17*6-(C17*6*5%))</f>
        <v>57090</v>
      </c>
      <c r="F17" s="39"/>
      <c r="G17" s="39"/>
      <c r="H17" s="39"/>
      <c r="I17" s="29">
        <f>+E17-D17</f>
        <v>17390</v>
      </c>
      <c r="J17" s="1">
        <f>C17*5</f>
        <v>18500</v>
      </c>
    </row>
    <row r="18" spans="1:11" s="1" customFormat="1" ht="20.100000000000001" customHeight="1">
      <c r="A18" s="23"/>
      <c r="B18" s="24"/>
      <c r="C18" s="24"/>
      <c r="D18" s="24"/>
      <c r="E18" s="27"/>
      <c r="F18" s="39"/>
      <c r="G18" s="39"/>
      <c r="H18" s="39"/>
    </row>
    <row r="19" spans="1:11" s="1" customFormat="1" ht="20.100000000000001" customHeight="1">
      <c r="A19" s="23" t="s">
        <v>9</v>
      </c>
      <c r="B19" s="24">
        <f>+B17</f>
        <v>36000</v>
      </c>
      <c r="C19" s="24">
        <v>4620</v>
      </c>
      <c r="D19" s="24">
        <f>SUM(B19:C19)</f>
        <v>40620</v>
      </c>
      <c r="E19" s="27">
        <f>B19+(C19*6-(C19*6*5%))</f>
        <v>62334</v>
      </c>
      <c r="F19" s="39"/>
      <c r="G19" s="39"/>
      <c r="H19" s="39"/>
      <c r="I19" s="29">
        <f>+E19-D19</f>
        <v>21714</v>
      </c>
      <c r="J19" s="1">
        <f>C19*5</f>
        <v>23100</v>
      </c>
    </row>
    <row r="20" spans="1:11" s="1" customFormat="1" ht="20.100000000000001" customHeight="1">
      <c r="A20" s="25" t="s">
        <v>15</v>
      </c>
      <c r="B20" s="26"/>
      <c r="C20" s="26"/>
      <c r="D20" s="25"/>
      <c r="E20" s="28"/>
      <c r="F20" s="39"/>
      <c r="G20" s="39"/>
      <c r="H20" s="39"/>
    </row>
    <row r="22" spans="1:11" s="3" customFormat="1" ht="15.75">
      <c r="A22" s="2" t="s">
        <v>16</v>
      </c>
    </row>
    <row r="23" spans="1:11" s="2" customFormat="1" ht="42.75" customHeight="1">
      <c r="A23" s="56" t="s">
        <v>110</v>
      </c>
      <c r="B23" s="56"/>
      <c r="C23" s="56"/>
      <c r="D23" s="56"/>
      <c r="E23" s="56"/>
      <c r="F23" s="56"/>
      <c r="G23" s="56"/>
      <c r="H23" s="56"/>
      <c r="I23" s="38"/>
      <c r="J23" s="38"/>
    </row>
    <row r="24" spans="1:11" s="2" customFormat="1" ht="38.25" customHeight="1">
      <c r="A24" s="56" t="s">
        <v>106</v>
      </c>
      <c r="B24" s="56"/>
      <c r="C24" s="56"/>
      <c r="D24" s="56"/>
      <c r="E24" s="56"/>
      <c r="F24" s="56"/>
      <c r="G24" s="56"/>
      <c r="H24" s="56"/>
    </row>
    <row r="25" spans="1:11" s="2" customFormat="1" ht="15.75">
      <c r="A25" s="2" t="s">
        <v>85</v>
      </c>
    </row>
    <row r="26" spans="1:11" s="2" customFormat="1" ht="15.75">
      <c r="A26" s="2" t="s">
        <v>68</v>
      </c>
    </row>
    <row r="27" spans="1:11" s="2" customFormat="1" ht="15.75">
      <c r="A27" s="2" t="s">
        <v>111</v>
      </c>
      <c r="D27" s="2" t="s">
        <v>82</v>
      </c>
      <c r="E27" s="2" t="s">
        <v>86</v>
      </c>
    </row>
    <row r="28" spans="1:11" s="2" customFormat="1" ht="15.75">
      <c r="B28" s="2" t="s">
        <v>47</v>
      </c>
      <c r="C28" s="2" t="s">
        <v>88</v>
      </c>
      <c r="D28" s="2" t="s">
        <v>91</v>
      </c>
      <c r="E28" s="52">
        <v>1125</v>
      </c>
    </row>
    <row r="29" spans="1:11" s="2" customFormat="1" ht="15.75">
      <c r="B29" s="2" t="s">
        <v>48</v>
      </c>
      <c r="C29" s="54" t="s">
        <v>89</v>
      </c>
      <c r="D29" s="2" t="s">
        <v>92</v>
      </c>
      <c r="E29" s="52">
        <v>1325</v>
      </c>
    </row>
    <row r="30" spans="1:11" s="2" customFormat="1" ht="15.75">
      <c r="B30" s="2" t="s">
        <v>49</v>
      </c>
      <c r="C30" s="2" t="s">
        <v>90</v>
      </c>
      <c r="D30" s="2" t="s">
        <v>93</v>
      </c>
      <c r="E30" s="52">
        <v>1550</v>
      </c>
    </row>
    <row r="31" spans="1:11" s="2" customFormat="1" ht="15.75">
      <c r="E31" s="55"/>
    </row>
    <row r="32" spans="1:11" s="2" customFormat="1" ht="20.25" customHeight="1">
      <c r="A32" s="56" t="s">
        <v>107</v>
      </c>
      <c r="B32" s="56"/>
      <c r="C32" s="56"/>
      <c r="D32" s="56"/>
      <c r="E32" s="56"/>
      <c r="F32" s="56"/>
      <c r="G32" s="56"/>
      <c r="H32" s="56"/>
      <c r="J32" s="3"/>
      <c r="K32" s="3"/>
    </row>
    <row r="33" spans="1:11" s="2" customFormat="1" ht="63" customHeight="1">
      <c r="A33" s="56" t="s">
        <v>108</v>
      </c>
      <c r="B33" s="56"/>
      <c r="C33" s="56"/>
      <c r="D33" s="56"/>
      <c r="E33" s="56"/>
      <c r="F33" s="56"/>
      <c r="G33" s="56"/>
      <c r="H33" s="56"/>
      <c r="J33" s="3"/>
      <c r="K33" s="3"/>
    </row>
    <row r="34" spans="1:11" s="2" customFormat="1" ht="51" customHeight="1">
      <c r="A34" s="56" t="s">
        <v>109</v>
      </c>
      <c r="B34" s="56"/>
      <c r="C34" s="56"/>
      <c r="D34" s="56"/>
      <c r="E34" s="56"/>
      <c r="F34" s="56"/>
      <c r="G34" s="56"/>
      <c r="H34" s="56"/>
      <c r="J34" s="3"/>
      <c r="K34" s="3"/>
    </row>
    <row r="35" spans="1:11" s="2" customFormat="1" ht="15.75">
      <c r="J35" s="3"/>
      <c r="K35" s="3"/>
    </row>
    <row r="36" spans="1:11" s="2" customFormat="1" ht="15.75"/>
    <row r="37" spans="1:11" s="2" customFormat="1" ht="15.75"/>
    <row r="38" spans="1:11" s="2" customFormat="1" ht="15.75"/>
    <row r="39" spans="1:11" s="2" customFormat="1" ht="15.75"/>
    <row r="40" spans="1:11" s="2" customFormat="1" ht="15.75"/>
    <row r="41" spans="1:11" s="2" customFormat="1" ht="15.75"/>
    <row r="42" spans="1:11" s="2" customFormat="1" ht="15.75"/>
    <row r="43" spans="1:11" s="2" customFormat="1" ht="15.75"/>
    <row r="44" spans="1:11" s="2" customFormat="1" ht="15.75"/>
    <row r="45" spans="1:11" s="2" customFormat="1" ht="15.75"/>
    <row r="46" spans="1:11" s="2" customFormat="1" ht="15.75"/>
    <row r="47" spans="1:11" s="2" customFormat="1" ht="15.75"/>
    <row r="48" spans="1:11" s="2" customFormat="1" ht="15.75"/>
    <row r="49" spans="1:3" s="2" customFormat="1" ht="15.75"/>
    <row r="50" spans="1:3" s="2" customFormat="1" ht="15.75"/>
    <row r="51" spans="1:3" s="2" customFormat="1" ht="15.75"/>
    <row r="52" spans="1:3" s="2" customFormat="1" ht="15.75"/>
    <row r="53" spans="1:3" s="2" customFormat="1" ht="15.75"/>
    <row r="54" spans="1:3" s="2" customFormat="1" ht="15.75"/>
    <row r="55" spans="1:3" s="2" customFormat="1" ht="15.75"/>
    <row r="56" spans="1:3" s="3" customFormat="1" ht="15.75">
      <c r="A56" s="3" t="s">
        <v>37</v>
      </c>
      <c r="B56" s="3" t="s">
        <v>47</v>
      </c>
    </row>
    <row r="57" spans="1:3" s="3" customFormat="1" ht="15" customHeight="1">
      <c r="B57" s="3" t="s">
        <v>48</v>
      </c>
    </row>
    <row r="58" spans="1:3" s="3" customFormat="1" ht="20.25" customHeight="1">
      <c r="B58" s="3" t="s">
        <v>49</v>
      </c>
    </row>
    <row r="59" spans="1:3" s="3" customFormat="1" ht="15" customHeight="1">
      <c r="B59" s="3" t="s">
        <v>50</v>
      </c>
    </row>
    <row r="60" spans="1:3" s="3" customFormat="1" ht="15" customHeight="1">
      <c r="A60" s="3" t="s">
        <v>39</v>
      </c>
    </row>
    <row r="61" spans="1:3" s="3" customFormat="1" ht="9.9499999999999993" customHeight="1"/>
    <row r="62" spans="1:3" s="3" customFormat="1" ht="15" customHeight="1">
      <c r="A62" s="73" t="s">
        <v>55</v>
      </c>
      <c r="B62" s="73"/>
      <c r="C62" s="73"/>
    </row>
    <row r="63" spans="1:3" s="3" customFormat="1" ht="15" customHeight="1">
      <c r="A63" s="73" t="s">
        <v>64</v>
      </c>
      <c r="B63" s="73"/>
      <c r="C63" s="73"/>
    </row>
    <row r="64" spans="1:3" s="3" customFormat="1" ht="15" customHeight="1">
      <c r="A64" s="73" t="s">
        <v>51</v>
      </c>
      <c r="B64" s="73"/>
      <c r="C64" s="73"/>
    </row>
    <row r="65" spans="1:4" s="3" customFormat="1" ht="15" customHeight="1">
      <c r="A65" s="73" t="s">
        <v>54</v>
      </c>
      <c r="B65" s="73"/>
      <c r="C65" s="73"/>
    </row>
    <row r="66" spans="1:4" s="3" customFormat="1" ht="9.9499999999999993" customHeight="1"/>
    <row r="67" spans="1:4" s="3" customFormat="1" ht="15" customHeight="1">
      <c r="A67" s="68" t="s">
        <v>40</v>
      </c>
      <c r="B67" s="68"/>
      <c r="C67" s="68"/>
    </row>
    <row r="68" spans="1:4" s="3" customFormat="1" ht="15" customHeight="1">
      <c r="A68" s="68" t="s">
        <v>52</v>
      </c>
      <c r="B68" s="68"/>
      <c r="C68" s="68"/>
      <c r="D68" s="20"/>
    </row>
    <row r="69" spans="1:4" s="3" customFormat="1" ht="15" customHeight="1">
      <c r="A69" s="68" t="s">
        <v>45</v>
      </c>
      <c r="B69" s="68"/>
      <c r="C69" s="68"/>
    </row>
    <row r="70" spans="1:4" s="3" customFormat="1" ht="15" customHeight="1">
      <c r="A70" s="68" t="s">
        <v>46</v>
      </c>
      <c r="B70" s="68"/>
      <c r="C70" s="68"/>
    </row>
    <row r="71" spans="1:4" s="3" customFormat="1" ht="15" customHeight="1">
      <c r="A71" s="68" t="s">
        <v>65</v>
      </c>
      <c r="B71" s="68"/>
      <c r="C71" s="68"/>
    </row>
    <row r="72" spans="1:4" s="3" customFormat="1" ht="15" customHeight="1">
      <c r="A72" s="68" t="s">
        <v>56</v>
      </c>
      <c r="B72" s="68"/>
      <c r="C72" s="68"/>
    </row>
    <row r="73" spans="1:4" s="3" customFormat="1" ht="15" customHeight="1">
      <c r="A73" s="68" t="s">
        <v>53</v>
      </c>
      <c r="B73" s="68"/>
      <c r="C73" s="68"/>
    </row>
    <row r="74" spans="1:4" s="3" customFormat="1" ht="9.9499999999999993" customHeight="1"/>
    <row r="75" spans="1:4" s="3" customFormat="1" ht="15" customHeight="1">
      <c r="A75" s="73" t="s">
        <v>43</v>
      </c>
      <c r="B75" s="73"/>
      <c r="C75" s="73"/>
    </row>
    <row r="76" spans="1:4" s="3" customFormat="1" ht="15" customHeight="1">
      <c r="A76" s="3" t="s">
        <v>41</v>
      </c>
    </row>
    <row r="77" spans="1:4" s="3" customFormat="1" ht="9.9499999999999993" customHeight="1"/>
    <row r="78" spans="1:4" s="3" customFormat="1" ht="15.75">
      <c r="A78" s="3" t="s">
        <v>60</v>
      </c>
    </row>
    <row r="79" spans="1:4" s="3" customFormat="1" ht="15.75">
      <c r="A79" s="3" t="s">
        <v>42</v>
      </c>
    </row>
    <row r="80" spans="1:4" s="3" customFormat="1" ht="15.75"/>
    <row r="81" spans="1:2" s="3" customFormat="1" ht="15.75">
      <c r="A81" s="3" t="s">
        <v>61</v>
      </c>
    </row>
    <row r="82" spans="1:2" s="3" customFormat="1" ht="15.75"/>
    <row r="83" spans="1:2" s="3" customFormat="1" ht="15.75">
      <c r="A83" s="3" t="s">
        <v>25</v>
      </c>
    </row>
    <row r="84" spans="1:2" s="3" customFormat="1" ht="15.75"/>
    <row r="85" spans="1:2" s="3" customFormat="1" ht="15.75">
      <c r="A85" s="3" t="s">
        <v>62</v>
      </c>
    </row>
    <row r="86" spans="1:2" s="3" customFormat="1" ht="15.75">
      <c r="A86" s="3" t="s">
        <v>38</v>
      </c>
    </row>
    <row r="87" spans="1:2" s="3" customFormat="1" ht="15.75">
      <c r="A87" s="3" t="s">
        <v>17</v>
      </c>
    </row>
    <row r="88" spans="1:2" s="3" customFormat="1" ht="15.75">
      <c r="A88" s="3" t="s">
        <v>18</v>
      </c>
    </row>
    <row r="89" spans="1:2" s="3" customFormat="1" ht="15.75">
      <c r="A89" s="3" t="s">
        <v>19</v>
      </c>
      <c r="B89" s="3" t="s">
        <v>20</v>
      </c>
    </row>
    <row r="90" spans="1:2" s="3" customFormat="1" ht="15.75">
      <c r="A90" s="3" t="s">
        <v>22</v>
      </c>
      <c r="B90" s="3" t="s">
        <v>21</v>
      </c>
    </row>
    <row r="91" spans="1:2" s="3" customFormat="1" ht="15.75">
      <c r="A91" s="3" t="s">
        <v>23</v>
      </c>
      <c r="B91" s="3" t="s">
        <v>57</v>
      </c>
    </row>
    <row r="92" spans="1:2" s="3" customFormat="1" ht="15.75">
      <c r="A92" s="3" t="s">
        <v>58</v>
      </c>
      <c r="B92" s="3" t="s">
        <v>59</v>
      </c>
    </row>
    <row r="93" spans="1:2" s="3" customFormat="1" ht="15.75"/>
    <row r="94" spans="1:2" s="3" customFormat="1" ht="15.75">
      <c r="A94" s="3" t="s">
        <v>63</v>
      </c>
    </row>
    <row r="95" spans="1:2" s="3" customFormat="1" ht="15.75">
      <c r="A95" s="3" t="s">
        <v>26</v>
      </c>
    </row>
    <row r="96" spans="1:2" s="3" customFormat="1" ht="15.75">
      <c r="A96" s="3" t="s">
        <v>27</v>
      </c>
    </row>
    <row r="102" spans="1:3">
      <c r="B102" s="12" t="s">
        <v>36</v>
      </c>
    </row>
    <row r="103" spans="1:3">
      <c r="A103" s="75" t="s">
        <v>24</v>
      </c>
      <c r="B103" s="75"/>
      <c r="C103" s="75"/>
    </row>
    <row r="104" spans="1:3">
      <c r="A104" s="57" t="s">
        <v>34</v>
      </c>
      <c r="B104" s="57"/>
      <c r="C104" s="57"/>
    </row>
    <row r="105" spans="1:3">
      <c r="A105" s="76" t="s">
        <v>32</v>
      </c>
      <c r="B105" s="76"/>
      <c r="C105" s="76"/>
    </row>
    <row r="106" spans="1:3">
      <c r="A106" s="75" t="s">
        <v>33</v>
      </c>
      <c r="B106" s="75"/>
      <c r="C106" s="75"/>
    </row>
    <row r="107" spans="1:3">
      <c r="A107" s="57" t="s">
        <v>35</v>
      </c>
      <c r="B107" s="57"/>
      <c r="C107" s="57"/>
    </row>
    <row r="108" spans="1:3">
      <c r="A108" s="74" t="s">
        <v>31</v>
      </c>
      <c r="B108" s="74"/>
      <c r="C108" s="74"/>
    </row>
  </sheetData>
  <mergeCells count="34">
    <mergeCell ref="A67:C67"/>
    <mergeCell ref="A105:C105"/>
    <mergeCell ref="A106:C106"/>
    <mergeCell ref="A107:C107"/>
    <mergeCell ref="A108:C108"/>
    <mergeCell ref="A69:C69"/>
    <mergeCell ref="A70:C70"/>
    <mergeCell ref="A71:C71"/>
    <mergeCell ref="A72:C72"/>
    <mergeCell ref="A73:C73"/>
    <mergeCell ref="A75:C75"/>
    <mergeCell ref="A104:C104"/>
    <mergeCell ref="A103:C103"/>
    <mergeCell ref="A68:C68"/>
    <mergeCell ref="J4:J5"/>
    <mergeCell ref="K4:K5"/>
    <mergeCell ref="A4:A5"/>
    <mergeCell ref="B4:B5"/>
    <mergeCell ref="C4:C5"/>
    <mergeCell ref="E4:E5"/>
    <mergeCell ref="D4:D5"/>
    <mergeCell ref="A64:C64"/>
    <mergeCell ref="A65:C65"/>
    <mergeCell ref="I4:I5"/>
    <mergeCell ref="A1:E1"/>
    <mergeCell ref="A2:E2"/>
    <mergeCell ref="A3:E3"/>
    <mergeCell ref="A62:C62"/>
    <mergeCell ref="A63:C63"/>
    <mergeCell ref="A32:H32"/>
    <mergeCell ref="A33:H33"/>
    <mergeCell ref="A34:H34"/>
    <mergeCell ref="A23:H23"/>
    <mergeCell ref="A24:H24"/>
  </mergeCells>
  <printOptions horizontalCentered="1"/>
  <pageMargins left="0.7" right="0.7" top="0.25" bottom="0.25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Fee Sturcture-2019-20</vt:lpstr>
      <vt:lpstr>Feesstructure-new</vt:lpstr>
      <vt:lpstr>'Fee Sturcture-2019-20'!Print_Area</vt:lpstr>
      <vt:lpstr>'Feesstructure-new'!Print_Area</vt:lpstr>
    </vt:vector>
  </TitlesOfParts>
  <Company>All Mankind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</cp:lastModifiedBy>
  <cp:lastPrinted>2019-05-07T04:40:01Z</cp:lastPrinted>
  <dcterms:created xsi:type="dcterms:W3CDTF">2012-04-27T04:02:35Z</dcterms:created>
  <dcterms:modified xsi:type="dcterms:W3CDTF">2019-09-09T05:57:14Z</dcterms:modified>
</cp:coreProperties>
</file>